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<sst xmlns="http://schemas.openxmlformats.org/spreadsheetml/2006/main" count="44" uniqueCount="44">
  <si>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</si>
  <si>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</si>
  <si>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</si>
  <si>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</si>
  <si>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</si>
  <si>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</si>
  <si>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</si>
  <si>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</si>
  <si>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</si>
  <si>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</si>
  <si>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</si>
  <si>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201</t>
  </si>
  <si>
    <t>一般公共服务支出</t>
  </si>
  <si>
    <t>20106</t>
  </si>
  <si>
    <t>财政事务</t>
  </si>
  <si>
    <t>2010699</t>
  </si>
  <si>
    <t>其他财政事务支出</t>
  </si>
  <si>
    <t>205</t>
  </si>
  <si>
    <t>教育支出</t>
  </si>
  <si>
    <t>20503</t>
  </si>
  <si>
    <t>职业教育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</si>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</sst>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9" sqref="C9"/>
    </sheetView>
  </sheetViews>
  <sheetFormatPr defaultColWidth="9" defaultRowHeight="13.5" outlineLevelCol="7"/>
  <cols>
    <col min="1" max="1" width="28.5666666666667" style="1" customWidth="1"/>
    <col min="2" max="2" width="42.8583333333333" style="1" customWidth="1"/>
    <col min="3" max="7" width="28.5666666666667" style="1" customWidth="1"/>
    <col min="8" max="8" width="2.56666666666667" style="1" customWidth="1"/>
    <col min="9" max="16384" width="9" style="1"/>
  </cols>
  <sheetData>
    <row r="1" s="1" customFormat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.25" customHeight="1" spans="7:7">
      <c r="G3" s="4" t="s">
        <v>2</v>
      </c>
    </row>
    <row r="4" s="1" customFormat="1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ht="26.25" customHeight="1" spans="1:8">
      <c r="A6" s="7" t="s">
        <v>11</v>
      </c>
      <c r="B6" s="7" t="s">
        <v>12</v>
      </c>
      <c r="C6" s="8">
        <f t="shared" ref="C6:C8" si="0">2300000/10000</f>
        <v>230</v>
      </c>
      <c r="D6" s="9">
        <v>0</v>
      </c>
      <c r="E6" s="9">
        <v>0</v>
      </c>
      <c r="F6" s="9">
        <v>0</v>
      </c>
      <c r="G6" s="9">
        <f t="shared" ref="G6:G8" si="1">2300000/10000</f>
        <v>230</v>
      </c>
      <c r="H6" s="10"/>
    </row>
    <row r="7" s="1" customFormat="1" ht="26.25" customHeight="1" spans="1:8">
      <c r="A7" s="7" t="s">
        <v>13</v>
      </c>
      <c r="B7" s="11" t="s">
        <v>14</v>
      </c>
      <c r="C7" s="8">
        <f t="shared" si="0"/>
        <v>230</v>
      </c>
      <c r="D7" s="9">
        <v>0</v>
      </c>
      <c r="E7" s="9">
        <v>0</v>
      </c>
      <c r="F7" s="9">
        <v>0</v>
      </c>
      <c r="G7" s="9">
        <f t="shared" si="1"/>
        <v>230</v>
      </c>
      <c r="H7" s="10"/>
    </row>
    <row r="8" s="1" customFormat="1" ht="26.25" customHeight="1" spans="1:8">
      <c r="A8" s="7" t="s">
        <v>15</v>
      </c>
      <c r="B8" s="12" t="s">
        <v>16</v>
      </c>
      <c r="C8" s="8">
        <f t="shared" si="0"/>
        <v>230</v>
      </c>
      <c r="D8" s="9">
        <v>0</v>
      </c>
      <c r="E8" s="9">
        <v>0</v>
      </c>
      <c r="F8" s="9">
        <v>0</v>
      </c>
      <c r="G8" s="9">
        <f t="shared" si="1"/>
        <v>230</v>
      </c>
      <c r="H8" s="10"/>
    </row>
    <row r="9" s="1" customFormat="1" ht="26.25" customHeight="1" spans="1:8">
      <c r="A9" s="7" t="s">
        <v>17</v>
      </c>
      <c r="B9" s="7" t="s">
        <v>18</v>
      </c>
      <c r="C9" s="8">
        <f t="shared" ref="C9:C11" si="2">134940899.56/10000</f>
        <v>13494.089956</v>
      </c>
      <c r="D9" s="9">
        <f t="shared" ref="D9:D11" si="3">98659299.56/10000</f>
        <v>9865.929956</v>
      </c>
      <c r="E9" s="9">
        <f t="shared" ref="E9:E11" si="4">87600767.92/10000</f>
        <v>8760.076792</v>
      </c>
      <c r="F9" s="9">
        <f t="shared" ref="F9:F11" si="5">11058531.64/10000</f>
        <v>1105.853164</v>
      </c>
      <c r="G9" s="9">
        <f t="shared" ref="G9:G11" si="6">36281600/10000</f>
        <v>3628.16</v>
      </c>
      <c r="H9" s="10"/>
    </row>
    <row r="10" s="1" customFormat="1" ht="26.25" customHeight="1" spans="1:8">
      <c r="A10" s="7" t="s">
        <v>19</v>
      </c>
      <c r="B10" s="11" t="s">
        <v>20</v>
      </c>
      <c r="C10" s="8">
        <f t="shared" si="2"/>
        <v>13494.089956</v>
      </c>
      <c r="D10" s="9">
        <f t="shared" si="3"/>
        <v>9865.929956</v>
      </c>
      <c r="E10" s="9">
        <f t="shared" si="4"/>
        <v>8760.076792</v>
      </c>
      <c r="F10" s="9">
        <f t="shared" si="5"/>
        <v>1105.853164</v>
      </c>
      <c r="G10" s="9">
        <f t="shared" si="6"/>
        <v>3628.16</v>
      </c>
      <c r="H10" s="10"/>
    </row>
    <row r="11" s="1" customFormat="1" ht="26.25" customHeight="1" spans="1:8">
      <c r="A11" s="7" t="s">
        <v>21</v>
      </c>
      <c r="B11" s="12" t="s">
        <v>22</v>
      </c>
      <c r="C11" s="8">
        <f t="shared" si="2"/>
        <v>13494.089956</v>
      </c>
      <c r="D11" s="9">
        <f t="shared" si="3"/>
        <v>9865.929956</v>
      </c>
      <c r="E11" s="9">
        <f t="shared" si="4"/>
        <v>8760.076792</v>
      </c>
      <c r="F11" s="9">
        <f t="shared" si="5"/>
        <v>1105.853164</v>
      </c>
      <c r="G11" s="9">
        <f t="shared" si="6"/>
        <v>3628.16</v>
      </c>
      <c r="H11" s="10"/>
    </row>
    <row r="12" s="1" customFormat="1" ht="26.25" customHeight="1" spans="1:8">
      <c r="A12" s="7" t="s">
        <v>23</v>
      </c>
      <c r="B12" s="7" t="s">
        <v>24</v>
      </c>
      <c r="C12" s="8">
        <f>14710979.6/10000</f>
        <v>1471.09796</v>
      </c>
      <c r="D12" s="9">
        <f>14710979.6/10000</f>
        <v>1471.09796</v>
      </c>
      <c r="E12" s="9">
        <f>14710979.6/10000</f>
        <v>1471.09796</v>
      </c>
      <c r="F12" s="9">
        <v>0</v>
      </c>
      <c r="G12" s="9">
        <v>0</v>
      </c>
      <c r="H12" s="10"/>
    </row>
    <row r="13" s="1" customFormat="1" ht="26.25" customHeight="1" spans="1:8">
      <c r="A13" s="7" t="s">
        <v>25</v>
      </c>
      <c r="B13" s="11" t="s">
        <v>26</v>
      </c>
      <c r="C13" s="8">
        <f>14710979.6/10000</f>
        <v>1471.09796</v>
      </c>
      <c r="D13" s="9">
        <f>14710979.6/10000</f>
        <v>1471.09796</v>
      </c>
      <c r="E13" s="9">
        <f>14710979.6/10000</f>
        <v>1471.09796</v>
      </c>
      <c r="F13" s="9">
        <v>0</v>
      </c>
      <c r="G13" s="9">
        <v>0</v>
      </c>
      <c r="H13" s="10"/>
    </row>
    <row r="14" s="1" customFormat="1" ht="26.25" customHeight="1" spans="1:8">
      <c r="A14" s="7" t="s">
        <v>27</v>
      </c>
      <c r="B14" s="12" t="s">
        <v>28</v>
      </c>
      <c r="C14" s="8">
        <f>3595530/10000</f>
        <v>359.553</v>
      </c>
      <c r="D14" s="9">
        <f>3595530/10000</f>
        <v>359.553</v>
      </c>
      <c r="E14" s="9">
        <f>3595530/10000</f>
        <v>359.553</v>
      </c>
      <c r="F14" s="9">
        <v>0</v>
      </c>
      <c r="G14" s="9">
        <v>0</v>
      </c>
      <c r="H14" s="10"/>
    </row>
    <row r="15" s="1" customFormat="1" ht="26.25" customHeight="1" spans="1:8">
      <c r="A15" s="7" t="s">
        <v>29</v>
      </c>
      <c r="B15" s="12" t="s">
        <v>30</v>
      </c>
      <c r="C15" s="8">
        <f>11115449.6/10000</f>
        <v>1111.54496</v>
      </c>
      <c r="D15" s="9">
        <f>11115449.6/10000</f>
        <v>1111.54496</v>
      </c>
      <c r="E15" s="9">
        <f>11115449.6/10000</f>
        <v>1111.54496</v>
      </c>
      <c r="F15" s="9">
        <v>0</v>
      </c>
      <c r="G15" s="9">
        <v>0</v>
      </c>
      <c r="H15" s="10"/>
    </row>
    <row r="16" s="1" customFormat="1" ht="26.25" customHeight="1" spans="1:8">
      <c r="A16" s="7" t="s">
        <v>31</v>
      </c>
      <c r="B16" s="7" t="s">
        <v>32</v>
      </c>
      <c r="C16" s="8">
        <f t="shared" ref="C16:C18" si="7">4529671.4/10000</f>
        <v>452.96714</v>
      </c>
      <c r="D16" s="9">
        <f t="shared" ref="D16:D18" si="8">4529671.4/10000</f>
        <v>452.96714</v>
      </c>
      <c r="E16" s="9">
        <f t="shared" ref="E16:E18" si="9">4529671.4/10000</f>
        <v>452.96714</v>
      </c>
      <c r="F16" s="9">
        <v>0</v>
      </c>
      <c r="G16" s="9">
        <v>0</v>
      </c>
      <c r="H16" s="10"/>
    </row>
    <row r="17" s="1" customFormat="1" ht="26.25" customHeight="1" spans="1:8">
      <c r="A17" s="7" t="s">
        <v>33</v>
      </c>
      <c r="B17" s="11" t="s">
        <v>34</v>
      </c>
      <c r="C17" s="8">
        <f t="shared" si="7"/>
        <v>452.96714</v>
      </c>
      <c r="D17" s="9">
        <f t="shared" si="8"/>
        <v>452.96714</v>
      </c>
      <c r="E17" s="9">
        <f t="shared" si="9"/>
        <v>452.96714</v>
      </c>
      <c r="F17" s="9">
        <v>0</v>
      </c>
      <c r="G17" s="9">
        <v>0</v>
      </c>
      <c r="H17" s="10"/>
    </row>
    <row r="18" s="1" customFormat="1" ht="26.25" customHeight="1" spans="1:8">
      <c r="A18" s="7" t="s">
        <v>35</v>
      </c>
      <c r="B18" s="12" t="s">
        <v>36</v>
      </c>
      <c r="C18" s="8">
        <f t="shared" si="7"/>
        <v>452.96714</v>
      </c>
      <c r="D18" s="9">
        <f t="shared" si="8"/>
        <v>452.96714</v>
      </c>
      <c r="E18" s="9">
        <f t="shared" si="9"/>
        <v>452.96714</v>
      </c>
      <c r="F18" s="9">
        <v>0</v>
      </c>
      <c r="G18" s="9">
        <v>0</v>
      </c>
      <c r="H18" s="10"/>
    </row>
    <row r="19" s="1" customFormat="1" ht="26.25" customHeight="1" spans="1:8">
      <c r="A19" s="7" t="s">
        <v>37</v>
      </c>
      <c r="B19" s="7" t="s">
        <v>38</v>
      </c>
      <c r="C19" s="8">
        <f t="shared" ref="C19:C21" si="10">8619987.48/10000</f>
        <v>861.998748</v>
      </c>
      <c r="D19" s="9">
        <f t="shared" ref="D19:D21" si="11">8619987.48/10000</f>
        <v>861.998748</v>
      </c>
      <c r="E19" s="9">
        <f>8619987.48/10000</f>
        <v>861.998748</v>
      </c>
      <c r="F19" s="9">
        <v>0</v>
      </c>
      <c r="G19" s="9">
        <v>0</v>
      </c>
      <c r="H19" s="10"/>
    </row>
    <row r="20" s="1" customFormat="1" ht="26.25" customHeight="1" spans="1:8">
      <c r="A20" s="7" t="s">
        <v>39</v>
      </c>
      <c r="B20" s="11" t="s">
        <v>40</v>
      </c>
      <c r="C20" s="8">
        <f t="shared" si="10"/>
        <v>861.998748</v>
      </c>
      <c r="D20" s="9">
        <f t="shared" si="11"/>
        <v>861.998748</v>
      </c>
      <c r="E20" s="9">
        <f>8619987.48/10000</f>
        <v>861.998748</v>
      </c>
      <c r="F20" s="9">
        <v>0</v>
      </c>
      <c r="G20" s="9">
        <v>0</v>
      </c>
      <c r="H20" s="10"/>
    </row>
    <row r="21" s="1" customFormat="1" ht="26.25" customHeight="1" spans="1:8">
      <c r="A21" s="7" t="s">
        <v>41</v>
      </c>
      <c r="B21" s="12" t="s">
        <v>42</v>
      </c>
      <c r="C21" s="8">
        <f t="shared" si="10"/>
        <v>861.998748</v>
      </c>
      <c r="D21" s="9">
        <f t="shared" si="11"/>
        <v>861.998748</v>
      </c>
      <c r="E21" s="9">
        <f>8619987/10000</f>
        <v>861.9987</v>
      </c>
      <c r="F21" s="9">
        <v>0</v>
      </c>
      <c r="G21" s="9">
        <v>0</v>
      </c>
      <c r="H21" s="10"/>
    </row>
    <row r="22" s="1" customFormat="1" ht="26.25" customHeight="1" spans="1:8">
      <c r="A22" s="13" t="s">
        <v>43</v>
      </c>
      <c r="B22" s="13"/>
      <c r="C22" s="8">
        <f>165101538.04/10000</f>
        <v>16510.153804</v>
      </c>
      <c r="D22" s="8">
        <f>126519938.04/10000</f>
        <v>12651.993804</v>
      </c>
      <c r="E22" s="8">
        <f>115461406.4/10000</f>
        <v>11546.14064</v>
      </c>
      <c r="F22" s="8">
        <f>11058531.64/10000</f>
        <v>1105.853164</v>
      </c>
      <c r="G22" s="8">
        <f>38581600/10000</f>
        <v>3858.16</v>
      </c>
      <c r="H22" s="14"/>
    </row>
  </sheetData>
  <mergeCells count="8">
    <mergeCell ref="A1:G1"/>
    <mergeCell ref="A2:G2"/>
    <mergeCell ref="D4:F4"/>
    <mergeCell ref="A22:B22"/>
    <mergeCell ref="A4:A5"/>
    <mergeCell ref="B4:B5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jccwps</cp:lastModifiedBy>
  <dcterms:created xsi:type="dcterms:W3CDTF">2023-05-12T11:15:00Z</dcterms:created>
  <dcterms:modified xsi:type="dcterms:W3CDTF">2025-01-24T07:12:42Z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17DE9AE4FF3F498AA48A149097EB7933_12</vt:lpwstr>
  </property>
</Properties>
</file>